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INFORMACION LDF 2024\"/>
    </mc:Choice>
  </mc:AlternateContent>
  <xr:revisionPtr revIDLastSave="0" documentId="13_ncr:1_{37089D74-5E67-4D8D-B322-6ED589526F9A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3" i="1" l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85" i="1" l="1"/>
  <c r="C85" i="1"/>
  <c r="D85" i="1"/>
  <c r="F85" i="1"/>
  <c r="H85" i="1"/>
  <c r="C10" i="1"/>
  <c r="F10" i="1"/>
  <c r="G10" i="1"/>
  <c r="D10" i="1"/>
  <c r="H10" i="1"/>
  <c r="E85" i="1"/>
  <c r="E10" i="1"/>
  <c r="E160" i="1" l="1"/>
  <c r="G160" i="1"/>
  <c r="D160" i="1"/>
  <c r="F160" i="1"/>
  <c r="C160" i="1"/>
  <c r="H160" i="1"/>
</calcChain>
</file>

<file path=xl/sharedStrings.xml><?xml version="1.0" encoding="utf-8"?>
<sst xmlns="http://schemas.openxmlformats.org/spreadsheetml/2006/main" count="168" uniqueCount="95">
  <si>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</si>
  <si>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</si>
  <si>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</si>
  <si>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</si>
  <si>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</si>
  <si>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</si>
  <si>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</si>
  <si>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</si>
  <si>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</si>
  <si>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</si>
  <si>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</si>
  <si>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</si>
  <si>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</si>
  <si>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</si>
  <si>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</si>
  <si>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</si>
  <si>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</si>
  <si>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</si>
  <si>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</si>
  <si>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</si>
  <si>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</si>
  <si>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</si>
  <si>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</si>
  <si>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</si>
  <si>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</si>
  <si>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</si>
  <si>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</si>
  <si>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</si>
  <si>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</si>
  <si>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</si>
  <si>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</si>
  <si>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</si>
  <si>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</si>
  <si>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</si>
  <si>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</si>
  <si>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</si>
  <si>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</si>
  <si>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</si>
  <si>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</si>
  <si>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</si>
  <si>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</si>
  <si>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</si>
  <si>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</si>
  <si>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</si>
  <si>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</si>
  <si>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</si>
  <si>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</si>
  <si>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</si>
  <si>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</si>
  <si>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</si>
  <si>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</si>
  <si>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</si>
  <si>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</si>
  <si>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</si>
  <si>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</si>
  <si>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</si>
  <si>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</si>
  <si>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</si>
  <si>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</si>
  <si>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</si>
  <si>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</si>
  <si>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</si>
  <si>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</si>
  <si>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</si>
  <si>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</si>
  <si>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</si>
  <si>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</si>
  <si>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</si>
  <si>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</si>
  <si>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</si>
  <si>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</si>
  <si>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</si>
  <si>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</si>
  <si>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</si>
  <si>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</si>
  <si>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</si>
  <si>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</si>
  <si>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</si>
  <si>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</si>
  <si>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</si>
  <si>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</si>
  <si>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</si>
  <si>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</si>
  <si>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</si>
  <si>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</si>
  <si>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</si>
  <si>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</si>
  <si>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</si>
  <si>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Nombre del Ente Público : Junta Municipal de Aguas y Saneamiento de Buenaventura </t>
  </si>
  <si>
    <t>Del 01 de Enero al 31 de Diciembre de 2024 (b)</t>
  </si>
  <si>
    <t>“Bajo protesta de decir verdad declaramos que los Estados Financieros y sus notas, son razonablemente correctos y son responsabilidad del emisor.”</t>
  </si>
  <si>
    <t>ING. DORA MINEE ARREOLA DOZAL</t>
  </si>
  <si>
    <t>DIRECTORA EJECUTIVA</t>
  </si>
  <si>
    <t xml:space="preserve">C.HILDA VEGA BASOCO 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</si>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</sst>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48" zoomScale="90" zoomScaleNormal="90" workbookViewId="0">
      <selection activeCell="C165" sqref="C165"/>
    </sheetView>
  </sheetViews>
  <sheetFormatPr baseColWidth="10" defaultColWidth="11.42578125" defaultRowHeight="12" x14ac:dyDescent="0.2"/>
  <cols>
    <col min="1" max="1" width="2.28515625" style="1" customWidth="1"/>
    <col min="2" max="2" width="43.140625" style="1" customWidth="1"/>
    <col min="3" max="3" width="16.85546875" style="1" customWidth="1"/>
    <col min="4" max="4" width="16.140625" style="1" customWidth="1"/>
    <col min="5" max="5" width="17.5703125" style="1" customWidth="1"/>
    <col min="6" max="6" width="15.140625" style="1" customWidth="1"/>
    <col min="7" max="7" width="16.28515625" style="1" customWidth="1"/>
    <col min="8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8542267</v>
      </c>
      <c r="D10" s="8">
        <f>SUM(D12,D20,D30,D40,D50,D60,D64,D73,D77)</f>
        <v>3649706</v>
      </c>
      <c r="E10" s="24">
        <f t="shared" ref="E10:H10" si="0">SUM(E12,E20,E30,E40,E50,E60,E64,E73,E77)</f>
        <v>12191973</v>
      </c>
      <c r="F10" s="8">
        <f t="shared" si="0"/>
        <v>10797193</v>
      </c>
      <c r="G10" s="8">
        <f t="shared" si="0"/>
        <v>10578806</v>
      </c>
      <c r="H10" s="24">
        <f t="shared" si="0"/>
        <v>1394780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2279143</v>
      </c>
      <c r="D12" s="7">
        <f>SUM(D13:D19)</f>
        <v>-13651</v>
      </c>
      <c r="E12" s="25">
        <f t="shared" ref="E12:H12" si="1">SUM(E13:E19)</f>
        <v>2265492</v>
      </c>
      <c r="F12" s="7">
        <f t="shared" si="1"/>
        <v>2265492</v>
      </c>
      <c r="G12" s="7">
        <f t="shared" si="1"/>
        <v>2082971</v>
      </c>
      <c r="H12" s="25">
        <f t="shared" si="1"/>
        <v>0</v>
      </c>
    </row>
    <row r="13" spans="2:9" ht="24" x14ac:dyDescent="0.2">
      <c r="B13" s="10" t="s">
        <v>14</v>
      </c>
      <c r="C13" s="22">
        <v>1424878</v>
      </c>
      <c r="D13" s="22">
        <v>-33285</v>
      </c>
      <c r="E13" s="26">
        <f>SUM(C13:D13)</f>
        <v>1391593</v>
      </c>
      <c r="F13" s="23">
        <v>1391593</v>
      </c>
      <c r="G13" s="23">
        <v>1391593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40000</v>
      </c>
      <c r="D14" s="22">
        <v>-5834</v>
      </c>
      <c r="E14" s="26">
        <f t="shared" ref="E14:E79" si="2">SUM(C14:D14)</f>
        <v>34166</v>
      </c>
      <c r="F14" s="23">
        <v>34166</v>
      </c>
      <c r="G14" s="23">
        <v>34166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493083</v>
      </c>
      <c r="D15" s="22">
        <v>177145</v>
      </c>
      <c r="E15" s="26">
        <f t="shared" si="2"/>
        <v>670228</v>
      </c>
      <c r="F15" s="23">
        <v>670228</v>
      </c>
      <c r="G15" s="23">
        <v>487707</v>
      </c>
      <c r="H15" s="30">
        <f t="shared" si="3"/>
        <v>0</v>
      </c>
    </row>
    <row r="16" spans="2:9" x14ac:dyDescent="0.2">
      <c r="B16" s="10" t="s">
        <v>17</v>
      </c>
      <c r="C16" s="22">
        <v>122868</v>
      </c>
      <c r="D16" s="22">
        <v>18085</v>
      </c>
      <c r="E16" s="26">
        <f t="shared" si="2"/>
        <v>140953</v>
      </c>
      <c r="F16" s="23">
        <v>140953</v>
      </c>
      <c r="G16" s="23">
        <v>140953</v>
      </c>
      <c r="H16" s="30">
        <f t="shared" si="3"/>
        <v>0</v>
      </c>
    </row>
    <row r="17" spans="2:8" x14ac:dyDescent="0.2">
      <c r="B17" s="10" t="s">
        <v>18</v>
      </c>
      <c r="C17" s="22">
        <v>170234</v>
      </c>
      <c r="D17" s="22">
        <v>-170234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28080</v>
      </c>
      <c r="D19" s="22">
        <v>472</v>
      </c>
      <c r="E19" s="26">
        <f t="shared" si="2"/>
        <v>28552</v>
      </c>
      <c r="F19" s="23">
        <v>28552</v>
      </c>
      <c r="G19" s="23">
        <v>28552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1367862</v>
      </c>
      <c r="D20" s="7">
        <f t="shared" ref="D20:H20" si="4">SUM(D21:D29)</f>
        <v>-212</v>
      </c>
      <c r="E20" s="25">
        <f t="shared" si="4"/>
        <v>1367650</v>
      </c>
      <c r="F20" s="7">
        <f t="shared" si="4"/>
        <v>826587</v>
      </c>
      <c r="G20" s="7">
        <f t="shared" si="4"/>
        <v>826587</v>
      </c>
      <c r="H20" s="25">
        <f t="shared" si="4"/>
        <v>541063</v>
      </c>
    </row>
    <row r="21" spans="2:8" ht="24" x14ac:dyDescent="0.2">
      <c r="B21" s="10" t="s">
        <v>22</v>
      </c>
      <c r="C21" s="22">
        <v>94512</v>
      </c>
      <c r="D21" s="22">
        <v>3180</v>
      </c>
      <c r="E21" s="26">
        <f t="shared" si="2"/>
        <v>97692</v>
      </c>
      <c r="F21" s="23">
        <v>77613</v>
      </c>
      <c r="G21" s="23">
        <v>77613</v>
      </c>
      <c r="H21" s="30">
        <f t="shared" si="3"/>
        <v>20079</v>
      </c>
    </row>
    <row r="22" spans="2:8" x14ac:dyDescent="0.2">
      <c r="B22" s="10" t="s">
        <v>23</v>
      </c>
      <c r="C22" s="22">
        <v>57083</v>
      </c>
      <c r="D22" s="22">
        <v>8889</v>
      </c>
      <c r="E22" s="26">
        <f t="shared" si="2"/>
        <v>65972</v>
      </c>
      <c r="F22" s="23">
        <v>50617</v>
      </c>
      <c r="G22" s="23">
        <v>50617</v>
      </c>
      <c r="H22" s="30">
        <f t="shared" si="3"/>
        <v>15355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78432</v>
      </c>
      <c r="D24" s="22">
        <v>2200</v>
      </c>
      <c r="E24" s="26">
        <f t="shared" si="2"/>
        <v>80632</v>
      </c>
      <c r="F24" s="23">
        <v>64247</v>
      </c>
      <c r="G24" s="23">
        <v>64247</v>
      </c>
      <c r="H24" s="30">
        <f t="shared" si="3"/>
        <v>16385</v>
      </c>
    </row>
    <row r="25" spans="2:8" ht="23.45" customHeight="1" x14ac:dyDescent="0.2">
      <c r="B25" s="10" t="s">
        <v>26</v>
      </c>
      <c r="C25" s="22">
        <v>48696</v>
      </c>
      <c r="D25" s="22">
        <v>500</v>
      </c>
      <c r="E25" s="26">
        <f t="shared" si="2"/>
        <v>49196</v>
      </c>
      <c r="F25" s="23">
        <v>46817</v>
      </c>
      <c r="G25" s="23">
        <v>46817</v>
      </c>
      <c r="H25" s="30">
        <f t="shared" si="3"/>
        <v>2379</v>
      </c>
    </row>
    <row r="26" spans="2:8" x14ac:dyDescent="0.2">
      <c r="B26" s="10" t="s">
        <v>27</v>
      </c>
      <c r="C26" s="22">
        <v>343934</v>
      </c>
      <c r="D26" s="22">
        <v>13773</v>
      </c>
      <c r="E26" s="26">
        <f t="shared" si="2"/>
        <v>357707</v>
      </c>
      <c r="F26" s="23">
        <v>328939</v>
      </c>
      <c r="G26" s="23">
        <v>328939</v>
      </c>
      <c r="H26" s="30">
        <f t="shared" si="3"/>
        <v>28768</v>
      </c>
    </row>
    <row r="27" spans="2:8" ht="24" x14ac:dyDescent="0.2">
      <c r="B27" s="10" t="s">
        <v>28</v>
      </c>
      <c r="C27" s="22">
        <v>78169</v>
      </c>
      <c r="D27" s="22">
        <v>-18314</v>
      </c>
      <c r="E27" s="26">
        <f t="shared" si="2"/>
        <v>59855</v>
      </c>
      <c r="F27" s="23">
        <v>45891</v>
      </c>
      <c r="G27" s="23">
        <v>45891</v>
      </c>
      <c r="H27" s="30">
        <f t="shared" si="3"/>
        <v>13964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667036</v>
      </c>
      <c r="D29" s="22">
        <v>-10440</v>
      </c>
      <c r="E29" s="26">
        <f t="shared" si="2"/>
        <v>656596</v>
      </c>
      <c r="F29" s="23">
        <v>212463</v>
      </c>
      <c r="G29" s="23">
        <v>212463</v>
      </c>
      <c r="H29" s="30">
        <f t="shared" si="3"/>
        <v>444133</v>
      </c>
    </row>
    <row r="30" spans="2:8" s="9" customFormat="1" ht="24" x14ac:dyDescent="0.2">
      <c r="B30" s="12" t="s">
        <v>31</v>
      </c>
      <c r="C30" s="7">
        <f>SUM(C31:C39)</f>
        <v>3954965</v>
      </c>
      <c r="D30" s="7">
        <f t="shared" ref="D30:H30" si="5">SUM(D31:D39)</f>
        <v>194464</v>
      </c>
      <c r="E30" s="25">
        <f t="shared" si="5"/>
        <v>4149429</v>
      </c>
      <c r="F30" s="7">
        <f t="shared" si="5"/>
        <v>3751818</v>
      </c>
      <c r="G30" s="7">
        <f t="shared" si="5"/>
        <v>3751818</v>
      </c>
      <c r="H30" s="25">
        <f t="shared" si="5"/>
        <v>397611</v>
      </c>
    </row>
    <row r="31" spans="2:8" x14ac:dyDescent="0.2">
      <c r="B31" s="10" t="s">
        <v>32</v>
      </c>
      <c r="C31" s="22">
        <v>3178334</v>
      </c>
      <c r="D31" s="22">
        <v>2565</v>
      </c>
      <c r="E31" s="26">
        <f t="shared" si="2"/>
        <v>3180899</v>
      </c>
      <c r="F31" s="23">
        <v>2962747</v>
      </c>
      <c r="G31" s="23">
        <v>2962747</v>
      </c>
      <c r="H31" s="30">
        <f t="shared" si="3"/>
        <v>218152</v>
      </c>
    </row>
    <row r="32" spans="2:8" x14ac:dyDescent="0.2">
      <c r="B32" s="10" t="s">
        <v>33</v>
      </c>
      <c r="C32" s="22">
        <v>62629</v>
      </c>
      <c r="D32" s="22">
        <v>-5470</v>
      </c>
      <c r="E32" s="26">
        <f t="shared" si="2"/>
        <v>57159</v>
      </c>
      <c r="F32" s="23">
        <v>56734</v>
      </c>
      <c r="G32" s="23">
        <v>56734</v>
      </c>
      <c r="H32" s="30">
        <f t="shared" si="3"/>
        <v>425</v>
      </c>
    </row>
    <row r="33" spans="2:8" ht="24" x14ac:dyDescent="0.2">
      <c r="B33" s="10" t="s">
        <v>34</v>
      </c>
      <c r="C33" s="22">
        <v>195735</v>
      </c>
      <c r="D33" s="22">
        <v>192953</v>
      </c>
      <c r="E33" s="26">
        <f t="shared" si="2"/>
        <v>388688</v>
      </c>
      <c r="F33" s="23">
        <v>305570</v>
      </c>
      <c r="G33" s="23">
        <v>305570</v>
      </c>
      <c r="H33" s="30">
        <f t="shared" si="3"/>
        <v>83118</v>
      </c>
    </row>
    <row r="34" spans="2:8" ht="24.6" customHeight="1" x14ac:dyDescent="0.2">
      <c r="B34" s="10" t="s">
        <v>35</v>
      </c>
      <c r="C34" s="22">
        <v>100012</v>
      </c>
      <c r="D34" s="22">
        <v>-2889</v>
      </c>
      <c r="E34" s="26">
        <f t="shared" si="2"/>
        <v>97123</v>
      </c>
      <c r="F34" s="23">
        <v>86463</v>
      </c>
      <c r="G34" s="23">
        <v>86463</v>
      </c>
      <c r="H34" s="30">
        <f t="shared" si="3"/>
        <v>10660</v>
      </c>
    </row>
    <row r="35" spans="2:8" ht="24" x14ac:dyDescent="0.2">
      <c r="B35" s="10" t="s">
        <v>36</v>
      </c>
      <c r="C35" s="22">
        <v>326248</v>
      </c>
      <c r="D35" s="22">
        <v>-5772</v>
      </c>
      <c r="E35" s="26">
        <f t="shared" si="2"/>
        <v>320476</v>
      </c>
      <c r="F35" s="23">
        <v>261521</v>
      </c>
      <c r="G35" s="23">
        <v>261521</v>
      </c>
      <c r="H35" s="30">
        <f t="shared" si="3"/>
        <v>58955</v>
      </c>
    </row>
    <row r="36" spans="2:8" ht="24" x14ac:dyDescent="0.2">
      <c r="B36" s="10" t="s">
        <v>37</v>
      </c>
      <c r="C36" s="22">
        <v>16408</v>
      </c>
      <c r="D36" s="22">
        <v>-1420</v>
      </c>
      <c r="E36" s="26">
        <f t="shared" si="2"/>
        <v>14988</v>
      </c>
      <c r="F36" s="23">
        <v>0</v>
      </c>
      <c r="G36" s="23">
        <v>0</v>
      </c>
      <c r="H36" s="30">
        <f t="shared" si="3"/>
        <v>14988</v>
      </c>
    </row>
    <row r="37" spans="2:8" x14ac:dyDescent="0.2">
      <c r="B37" s="10" t="s">
        <v>38</v>
      </c>
      <c r="C37" s="22">
        <v>55137</v>
      </c>
      <c r="D37" s="22">
        <v>13450</v>
      </c>
      <c r="E37" s="26">
        <f t="shared" si="2"/>
        <v>68587</v>
      </c>
      <c r="F37" s="23">
        <v>63020</v>
      </c>
      <c r="G37" s="23">
        <v>63020</v>
      </c>
      <c r="H37" s="30">
        <f t="shared" si="3"/>
        <v>5567</v>
      </c>
    </row>
    <row r="38" spans="2:8" x14ac:dyDescent="0.2">
      <c r="B38" s="10" t="s">
        <v>39</v>
      </c>
      <c r="C38" s="22">
        <v>16923</v>
      </c>
      <c r="D38" s="22">
        <v>-1130</v>
      </c>
      <c r="E38" s="26">
        <f t="shared" si="2"/>
        <v>15793</v>
      </c>
      <c r="F38" s="23">
        <v>13331</v>
      </c>
      <c r="G38" s="23">
        <v>13331</v>
      </c>
      <c r="H38" s="30">
        <f t="shared" si="3"/>
        <v>2462</v>
      </c>
    </row>
    <row r="39" spans="2:8" x14ac:dyDescent="0.2">
      <c r="B39" s="10" t="s">
        <v>40</v>
      </c>
      <c r="C39" s="22">
        <v>3539</v>
      </c>
      <c r="D39" s="22">
        <v>2177</v>
      </c>
      <c r="E39" s="26">
        <f t="shared" si="2"/>
        <v>5716</v>
      </c>
      <c r="F39" s="23">
        <v>2432</v>
      </c>
      <c r="G39" s="23">
        <v>2432</v>
      </c>
      <c r="H39" s="30">
        <f t="shared" si="3"/>
        <v>3284</v>
      </c>
    </row>
    <row r="40" spans="2:8" s="9" customFormat="1" ht="25.5" customHeight="1" x14ac:dyDescent="0.2">
      <c r="B40" s="12" t="s">
        <v>41</v>
      </c>
      <c r="C40" s="7">
        <f>SUM(C41:C49)</f>
        <v>729692</v>
      </c>
      <c r="D40" s="7">
        <f t="shared" ref="D40:H40" si="6">SUM(D41:D49)</f>
        <v>159800</v>
      </c>
      <c r="E40" s="25">
        <f t="shared" si="6"/>
        <v>889492</v>
      </c>
      <c r="F40" s="7">
        <f t="shared" si="6"/>
        <v>656172</v>
      </c>
      <c r="G40" s="7">
        <f t="shared" si="6"/>
        <v>620306</v>
      </c>
      <c r="H40" s="25">
        <f t="shared" si="6"/>
        <v>233320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729692</v>
      </c>
      <c r="D42" s="22">
        <v>159800</v>
      </c>
      <c r="E42" s="26">
        <f t="shared" si="2"/>
        <v>889492</v>
      </c>
      <c r="F42" s="23">
        <v>656172</v>
      </c>
      <c r="G42" s="23">
        <v>620306</v>
      </c>
      <c r="H42" s="30">
        <f t="shared" si="3"/>
        <v>233320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210605</v>
      </c>
      <c r="D50" s="7">
        <f t="shared" ref="D50:H50" si="7">SUM(D51:D59)</f>
        <v>3309305</v>
      </c>
      <c r="E50" s="25">
        <f t="shared" si="7"/>
        <v>3519910</v>
      </c>
      <c r="F50" s="7">
        <f t="shared" si="7"/>
        <v>3297124</v>
      </c>
      <c r="G50" s="7">
        <f t="shared" si="7"/>
        <v>3297124</v>
      </c>
      <c r="H50" s="25">
        <f t="shared" si="7"/>
        <v>222786</v>
      </c>
    </row>
    <row r="51" spans="2:8" x14ac:dyDescent="0.2">
      <c r="B51" s="10" t="s">
        <v>52</v>
      </c>
      <c r="C51" s="22">
        <v>45000</v>
      </c>
      <c r="D51" s="22">
        <v>-5375</v>
      </c>
      <c r="E51" s="26">
        <f t="shared" si="2"/>
        <v>39625</v>
      </c>
      <c r="F51" s="23">
        <v>34164</v>
      </c>
      <c r="G51" s="23">
        <v>34164</v>
      </c>
      <c r="H51" s="30">
        <f t="shared" si="3"/>
        <v>5461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75605</v>
      </c>
      <c r="D56" s="22">
        <v>2829495</v>
      </c>
      <c r="E56" s="26">
        <f t="shared" si="2"/>
        <v>2905100</v>
      </c>
      <c r="F56" s="23">
        <v>2809669</v>
      </c>
      <c r="G56" s="23">
        <v>2809669</v>
      </c>
      <c r="H56" s="30">
        <f t="shared" si="3"/>
        <v>95431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70000</v>
      </c>
      <c r="D58" s="22">
        <v>475801</v>
      </c>
      <c r="E58" s="26">
        <f t="shared" si="2"/>
        <v>545801</v>
      </c>
      <c r="F58" s="23">
        <v>426722</v>
      </c>
      <c r="G58" s="23">
        <v>426722</v>
      </c>
      <c r="H58" s="30">
        <f t="shared" si="3"/>
        <v>119079</v>
      </c>
    </row>
    <row r="59" spans="2:8" x14ac:dyDescent="0.2">
      <c r="B59" s="10" t="s">
        <v>60</v>
      </c>
      <c r="C59" s="22">
        <v>20000</v>
      </c>
      <c r="D59" s="22">
        <v>9384</v>
      </c>
      <c r="E59" s="26">
        <f t="shared" si="2"/>
        <v>29384</v>
      </c>
      <c r="F59" s="23">
        <v>26569</v>
      </c>
      <c r="G59" s="23">
        <v>26569</v>
      </c>
      <c r="H59" s="30">
        <f t="shared" si="3"/>
        <v>2815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444065</v>
      </c>
      <c r="D85" s="15">
        <f t="shared" ref="D85:H85" si="14">SUM(D86,D94,D104,D114,D124,D134,D138,D147,D151)</f>
        <v>2072813</v>
      </c>
      <c r="E85" s="27">
        <f t="shared" si="14"/>
        <v>2516878</v>
      </c>
      <c r="F85" s="15">
        <f t="shared" si="14"/>
        <v>788300</v>
      </c>
      <c r="G85" s="15">
        <f t="shared" si="14"/>
        <v>788300</v>
      </c>
      <c r="H85" s="27">
        <f t="shared" si="14"/>
        <v>1728578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444065</v>
      </c>
      <c r="D124" s="7">
        <f t="shared" ref="D124:H124" si="21">SUM(D125:D133)</f>
        <v>2072813</v>
      </c>
      <c r="E124" s="25">
        <f t="shared" si="21"/>
        <v>2516878</v>
      </c>
      <c r="F124" s="7">
        <f t="shared" si="21"/>
        <v>788300</v>
      </c>
      <c r="G124" s="7">
        <f t="shared" si="21"/>
        <v>788300</v>
      </c>
      <c r="H124" s="25">
        <f t="shared" si="21"/>
        <v>1728578</v>
      </c>
    </row>
    <row r="125" spans="2:8" x14ac:dyDescent="0.2">
      <c r="B125" s="10" t="s">
        <v>52</v>
      </c>
      <c r="C125" s="22">
        <v>0</v>
      </c>
      <c r="D125" s="22">
        <v>29977</v>
      </c>
      <c r="E125" s="26">
        <f t="shared" si="17"/>
        <v>29977</v>
      </c>
      <c r="F125" s="23">
        <v>29977</v>
      </c>
      <c r="G125" s="23">
        <v>29977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209395</v>
      </c>
      <c r="D130" s="22">
        <v>212822</v>
      </c>
      <c r="E130" s="26">
        <f t="shared" si="17"/>
        <v>422217</v>
      </c>
      <c r="F130" s="23">
        <v>422217</v>
      </c>
      <c r="G130" s="23">
        <v>422217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234670</v>
      </c>
      <c r="D132" s="22">
        <v>1830014</v>
      </c>
      <c r="E132" s="26">
        <f t="shared" si="17"/>
        <v>2064684</v>
      </c>
      <c r="F132" s="23">
        <v>336106</v>
      </c>
      <c r="G132" s="22">
        <v>336106</v>
      </c>
      <c r="H132" s="30">
        <f t="shared" si="16"/>
        <v>1728578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8986332</v>
      </c>
      <c r="D160" s="21">
        <f t="shared" ref="D160:G160" si="28">SUM(D10,D85)</f>
        <v>5722519</v>
      </c>
      <c r="E160" s="28">
        <f>SUM(E10,E85)</f>
        <v>14708851</v>
      </c>
      <c r="F160" s="21">
        <f t="shared" si="28"/>
        <v>11585493</v>
      </c>
      <c r="G160" s="21">
        <f t="shared" si="28"/>
        <v>11367106</v>
      </c>
      <c r="H160" s="28">
        <f>SUM(H10,H85)</f>
        <v>3123358</v>
      </c>
    </row>
    <row r="161" spans="2:5" s="31" customFormat="1" x14ac:dyDescent="0.2">
      <c r="B161" s="31" t="s">
        <v>90</v>
      </c>
    </row>
    <row r="162" spans="2:5" s="31" customFormat="1" x14ac:dyDescent="0.2"/>
    <row r="163" spans="2:5" s="31" customFormat="1" x14ac:dyDescent="0.2"/>
    <row r="164" spans="2:5" s="31" customFormat="1" x14ac:dyDescent="0.2"/>
    <row r="165" spans="2:5" s="31" customFormat="1" x14ac:dyDescent="0.2"/>
    <row r="166" spans="2:5" s="31" customFormat="1" x14ac:dyDescent="0.2">
      <c r="B166" s="31" t="s">
        <v>91</v>
      </c>
      <c r="E166" s="31" t="s">
        <v>93</v>
      </c>
    </row>
    <row r="167" spans="2:5" s="31" customFormat="1" x14ac:dyDescent="0.2">
      <c r="B167" s="31" t="s">
        <v>92</v>
      </c>
      <c r="E167" s="31" t="s">
        <v>94</v>
      </c>
    </row>
    <row r="168" spans="2:5" s="31" customFormat="1" x14ac:dyDescent="0.2"/>
    <row r="169" spans="2:5" s="31" customFormat="1" x14ac:dyDescent="0.2"/>
    <row r="170" spans="2:5" s="31" customFormat="1" x14ac:dyDescent="0.2"/>
    <row r="171" spans="2:5" s="31" customFormat="1" x14ac:dyDescent="0.2"/>
    <row r="172" spans="2:5" s="31" customFormat="1" x14ac:dyDescent="0.2"/>
    <row r="173" spans="2:5" s="31" customFormat="1" x14ac:dyDescent="0.2"/>
    <row r="174" spans="2:5" s="31" customFormat="1" x14ac:dyDescent="0.2"/>
    <row r="175" spans="2:5" s="31" customFormat="1" x14ac:dyDescent="0.2"/>
    <row r="176" spans="2:5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2025-02-02T02:32:28Z</cp:lastPrinted>
  <dcterms:created xsi:type="dcterms:W3CDTF">2020-01-08T21:14:59Z</dcterms:created>
  <dcterms:modified xsi:type="dcterms:W3CDTF">2025-02-02T02:33:41Z</dcterms:modified>
</cp:coreProperties>
</file>